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coker/Library/Mobile Documents/com~apple~CloudDocs/ Transform Your Diabetes Materials/Resources/"/>
    </mc:Choice>
  </mc:AlternateContent>
  <xr:revisionPtr revIDLastSave="0" documentId="13_ncr:1_{646293EC-1509-8548-8669-E5752D49EE29}" xr6:coauthVersionLast="45" xr6:coauthVersionMax="45" xr10:uidLastSave="{00000000-0000-0000-0000-000000000000}"/>
  <bookViews>
    <workbookView xWindow="0" yWindow="460" windowWidth="38400" windowHeight="19720" xr2:uid="{00000000-000D-0000-FFFF-FFFF00000000}"/>
  </bookViews>
  <sheets>
    <sheet name="Sample Data" sheetId="1" r:id="rId1"/>
    <sheet name="Day 1" sheetId="4" r:id="rId2"/>
    <sheet name="Day 2" sheetId="7" r:id="rId3"/>
    <sheet name="Day 3" sheetId="8" r:id="rId4"/>
    <sheet name="Day 4" sheetId="9" r:id="rId5"/>
    <sheet name="Day 5" sheetId="10" r:id="rId6"/>
    <sheet name="Day 6" sheetId="11" r:id="rId7"/>
    <sheet name="Day 7" sheetId="13" r:id="rId8"/>
    <sheet name="Summary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7" l="1"/>
  <c r="I28" i="8"/>
  <c r="I28" i="9"/>
  <c r="I28" i="10"/>
  <c r="I28" i="11"/>
  <c r="I28" i="13"/>
  <c r="I22" i="13"/>
  <c r="I21" i="13"/>
  <c r="I20" i="13"/>
  <c r="I19" i="13"/>
  <c r="I18" i="13"/>
  <c r="I17" i="13"/>
  <c r="I16" i="13"/>
  <c r="I15" i="13"/>
  <c r="I14" i="13"/>
  <c r="I13" i="13"/>
  <c r="I12" i="13"/>
  <c r="I22" i="11"/>
  <c r="I21" i="11"/>
  <c r="I20" i="11"/>
  <c r="I19" i="11"/>
  <c r="I18" i="11"/>
  <c r="I17" i="11"/>
  <c r="I16" i="11"/>
  <c r="I15" i="11"/>
  <c r="I14" i="11"/>
  <c r="I13" i="11"/>
  <c r="I12" i="11"/>
  <c r="I22" i="10"/>
  <c r="I21" i="10"/>
  <c r="I20" i="10"/>
  <c r="I19" i="10"/>
  <c r="I18" i="10"/>
  <c r="I17" i="10"/>
  <c r="I16" i="10"/>
  <c r="I15" i="10"/>
  <c r="I14" i="10"/>
  <c r="I13" i="10"/>
  <c r="I12" i="10"/>
  <c r="I22" i="9"/>
  <c r="I21" i="9"/>
  <c r="I20" i="9"/>
  <c r="I19" i="9"/>
  <c r="I18" i="9"/>
  <c r="I17" i="9"/>
  <c r="I16" i="9"/>
  <c r="I15" i="9"/>
  <c r="I14" i="9"/>
  <c r="I13" i="9"/>
  <c r="I12" i="9"/>
  <c r="I22" i="8"/>
  <c r="I21" i="8"/>
  <c r="I20" i="8"/>
  <c r="I19" i="8"/>
  <c r="I18" i="8"/>
  <c r="I17" i="8"/>
  <c r="I16" i="8"/>
  <c r="I15" i="8"/>
  <c r="I14" i="8"/>
  <c r="I13" i="8"/>
  <c r="I12" i="8"/>
  <c r="I22" i="7"/>
  <c r="I21" i="7"/>
  <c r="I20" i="7"/>
  <c r="I19" i="7"/>
  <c r="I18" i="7"/>
  <c r="I17" i="7"/>
  <c r="I16" i="7"/>
  <c r="I15" i="7"/>
  <c r="I14" i="7"/>
  <c r="I13" i="7"/>
  <c r="I12" i="7"/>
  <c r="I22" i="4"/>
  <c r="I21" i="4"/>
  <c r="I20" i="4"/>
  <c r="I19" i="4"/>
  <c r="I18" i="4"/>
  <c r="I17" i="4"/>
  <c r="I16" i="4"/>
  <c r="I15" i="4"/>
  <c r="I14" i="4"/>
  <c r="I13" i="4"/>
  <c r="I12" i="4"/>
  <c r="I16" i="1" l="1"/>
  <c r="G28" i="4" l="1"/>
  <c r="G13" i="15" s="1"/>
  <c r="G28" i="7"/>
  <c r="G28" i="8"/>
  <c r="G28" i="9"/>
  <c r="G28" i="10"/>
  <c r="G28" i="11"/>
  <c r="G28" i="13"/>
  <c r="F28" i="13"/>
  <c r="F28" i="11"/>
  <c r="F28" i="10"/>
  <c r="F28" i="9"/>
  <c r="F28" i="8"/>
  <c r="F28" i="7"/>
  <c r="F28" i="4"/>
  <c r="H28" i="13"/>
  <c r="C25" i="13"/>
  <c r="C24" i="13"/>
  <c r="B12" i="13"/>
  <c r="H28" i="11"/>
  <c r="C25" i="11"/>
  <c r="C24" i="11"/>
  <c r="B12" i="11"/>
  <c r="H28" i="10"/>
  <c r="C25" i="10"/>
  <c r="C24" i="10"/>
  <c r="B12" i="10"/>
  <c r="H28" i="9"/>
  <c r="C25" i="9"/>
  <c r="C24" i="9"/>
  <c r="B12" i="9"/>
  <c r="H28" i="8"/>
  <c r="C25" i="8"/>
  <c r="C24" i="8"/>
  <c r="B12" i="8"/>
  <c r="H28" i="7"/>
  <c r="C25" i="7"/>
  <c r="C24" i="7"/>
  <c r="B12" i="7"/>
  <c r="B12" i="4"/>
  <c r="H28" i="4"/>
  <c r="C25" i="4"/>
  <c r="C24" i="4"/>
  <c r="C23" i="1"/>
  <c r="C22" i="1"/>
  <c r="I28" i="4" l="1"/>
  <c r="H13" i="15"/>
  <c r="F13" i="15"/>
  <c r="I13" i="15" l="1"/>
  <c r="H26" i="1"/>
  <c r="G26" i="1"/>
  <c r="F26" i="1"/>
  <c r="I12" i="1"/>
  <c r="I11" i="1"/>
  <c r="I26" i="1" l="1"/>
</calcChain>
</file>

<file path=xl/sharedStrings.xml><?xml version="1.0" encoding="utf-8"?>
<sst xmlns="http://schemas.openxmlformats.org/spreadsheetml/2006/main" count="170" uniqueCount="32">
  <si>
    <t>Time</t>
  </si>
  <si>
    <t>Activity</t>
  </si>
  <si>
    <t>Carbs (g)</t>
  </si>
  <si>
    <t>Fat (g)</t>
  </si>
  <si>
    <t>Breakfast</t>
  </si>
  <si>
    <t>Post exercise basal reduction to high</t>
  </si>
  <si>
    <t>Lunch</t>
  </si>
  <si>
    <t>Carb loading for unplanned exercise</t>
  </si>
  <si>
    <t>Exercise</t>
  </si>
  <si>
    <t>Evening Meal</t>
  </si>
  <si>
    <t>Date</t>
  </si>
  <si>
    <t>Insulin Given (u)</t>
  </si>
  <si>
    <t>mmols/L</t>
  </si>
  <si>
    <t>How Do You Take Insulin?</t>
  </si>
  <si>
    <t>Pump</t>
  </si>
  <si>
    <t>Blood Glucose Level (</t>
  </si>
  <si>
    <t>Units of Measure for Blood Glucose</t>
  </si>
  <si>
    <t>Notes</t>
  </si>
  <si>
    <t xml:space="preserve"> </t>
  </si>
  <si>
    <t>Daily Totals</t>
  </si>
  <si>
    <t>Carbs</t>
  </si>
  <si>
    <t>Fat</t>
  </si>
  <si>
    <t>Insulin</t>
  </si>
  <si>
    <t>Carbohydrates Per Unit of Insulin</t>
  </si>
  <si>
    <t>Blood Glucose</t>
  </si>
  <si>
    <t>Carb:insulin Ratio</t>
  </si>
  <si>
    <t>Weekly summary</t>
  </si>
  <si>
    <t>Carbohydrates Per Unit of Insulin Weekly Average</t>
  </si>
  <si>
    <t>5 Mile Run</t>
  </si>
  <si>
    <t>Snack</t>
  </si>
  <si>
    <t>Hypo Treatment</t>
  </si>
  <si>
    <t>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</si>
</sst>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5" fontId="6" fillId="2" borderId="0" xfId="0" applyNumberFormat="1" applyFont="1" applyFill="1" applyAlignment="1">
      <alignment horizontal="center" vertical="center" textRotation="90"/>
    </xf>
    <xf numFmtId="0" fontId="7" fillId="2" borderId="0" xfId="0" applyFont="1" applyFill="1"/>
    <xf numFmtId="164" fontId="7" fillId="2" borderId="0" xfId="0" applyNumberFormat="1" applyFont="1" applyFill="1"/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2" fontId="0" fillId="0" borderId="0" xfId="0" applyNumberFormat="1"/>
    <xf numFmtId="14" fontId="4" fillId="3" borderId="0" xfId="0" applyNumberFormat="1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8" fillId="4" borderId="0" xfId="0" applyFont="1" applyFill="1"/>
    <xf numFmtId="1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15" fontId="6" fillId="4" borderId="0" xfId="0" applyNumberFormat="1" applyFont="1" applyFill="1" applyAlignment="1">
      <alignment horizontal="center" vertical="center" textRotation="90"/>
    </xf>
    <xf numFmtId="0" fontId="7" fillId="4" borderId="0" xfId="0" applyFont="1" applyFill="1"/>
    <xf numFmtId="164" fontId="7" fillId="4" borderId="0" xfId="0" applyNumberFormat="1" applyFont="1" applyFill="1"/>
    <xf numFmtId="0" fontId="2" fillId="4" borderId="0" xfId="0" applyFont="1" applyFill="1"/>
    <xf numFmtId="0" fontId="4" fillId="4" borderId="0" xfId="0" applyFont="1" applyFill="1" applyAlignment="1">
      <alignment horizontal="center" vertical="center"/>
    </xf>
    <xf numFmtId="164" fontId="2" fillId="4" borderId="0" xfId="0" applyNumberFormat="1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5" fontId="5" fillId="2" borderId="0" xfId="0" applyNumberFormat="1" applyFont="1" applyFill="1" applyAlignment="1">
      <alignment horizontal="center" vertical="center" textRotation="9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5" fontId="5" fillId="4" borderId="0" xfId="0" applyNumberFormat="1" applyFont="1" applyFill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241300</xdr:colOff>
      <xdr:row>1</xdr:row>
      <xdr:rowOff>76200</xdr:rowOff>
    </xdr:from>
    <xdr:to>
      <xdr:col>10</xdr:col>
      <xdr:colOff>292100</xdr:colOff>
      <xdr:row>7</xdr:row>
      <xdr:rowOff>162434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FC86B5-5830-A74D-BBF4-79350A167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5600" y="266700"/>
          <a:ext cx="5092700" cy="1457834"/>
        </a:xfrm>
        <a:prstGeom prst="rect">
          <a:avLst/>
        </a:prstGeom>
      </xdr:spPr>
    </xdr:pic>
    <xdr:clientData/>
  </xdr:twoCellAnchor>
  <xdr:twoCellAnchor>
    <xdr:from>
      <xdr:col>7</xdr:col>
      <xdr:colOff>1497772</xdr:colOff>
      <xdr:row>15</xdr:row>
      <xdr:rowOff>439524</xdr:rowOff>
    </xdr:from>
    <xdr:to>
      <xdr:col>10</xdr:col>
      <xdr:colOff>161157</xdr:colOff>
      <xdr:row>18</xdr:row>
      <xdr:rowOff>45824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358ED5-93D7-1A4D-8AB7-7C311634D275}"/>
            </a:ext>
          </a:extLst>
        </xdr:cNvPr>
        <xdr:cNvSpPr txBox="1"/>
      </xdr:nvSpPr>
      <xdr:spPr>
        <a:xfrm rot="19850773">
          <a:off x="11073572" y="6192624"/>
          <a:ext cx="6943785" cy="1435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800">
              <a:solidFill>
                <a:schemeClr val="bg1">
                  <a:lumMod val="85000"/>
                </a:schemeClr>
              </a:solidFill>
            </a:rPr>
            <a:t>Sample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62DB2-37A1-264F-A523-5422C8ED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FCF4B-2A76-B045-A61D-731E0AF3A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A69280-10FC-D04D-BB58-0710A8672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53FC5F-1883-6643-84F9-9C3AB632D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69385D-BE02-EB4F-996C-CAA150B03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23C844-6F30-7940-BE3C-E0F7A1483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9</xdr:row>
      <xdr:rowOff>152544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92F8D-56E2-DC4C-93E5-B78E476E5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76199</xdr:rowOff>
    </xdr:from>
    <xdr:to>
      <xdr:col>10</xdr:col>
      <xdr:colOff>292100</xdr:colOff>
      <xdr:row>11</xdr:row>
      <xdr:rowOff>76344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6011A7-43C7-A748-B252-E2566C23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0200" y="266699"/>
          <a:ext cx="6921500" cy="1981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8"/>
  <sheetViews>
    <sheetView showGridLines="0" tabSelected="1" topLeftCell="A3" workbookViewId="0">
      <selection activeCell="E11" sqref="E11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19.5" customWidth="1"/>
    <col min="5" max="5" width="28.83203125" customWidth="1"/>
    <col min="6" max="6" width="11.832031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"/>
      <c r="C3" s="3"/>
      <c r="D3" s="3"/>
      <c r="E3" s="3"/>
    </row>
    <row r="4" spans="2:11" ht="21" x14ac:dyDescent="0.25">
      <c r="B4" s="55" t="s">
        <v>16</v>
      </c>
      <c r="C4" s="55"/>
      <c r="D4" s="6" t="s">
        <v>12</v>
      </c>
      <c r="E4" s="4" t="s">
        <v>15</v>
      </c>
    </row>
    <row r="5" spans="2:11" ht="21" x14ac:dyDescent="0.25">
      <c r="B5" s="3"/>
      <c r="C5" s="5"/>
      <c r="D5" s="5"/>
      <c r="E5" s="3"/>
    </row>
    <row r="6" spans="2:11" ht="21" x14ac:dyDescent="0.25">
      <c r="B6" s="55" t="s">
        <v>13</v>
      </c>
      <c r="C6" s="55"/>
      <c r="D6" s="6" t="s">
        <v>14</v>
      </c>
      <c r="E6" s="3"/>
    </row>
    <row r="7" spans="2:11" x14ac:dyDescent="0.2">
      <c r="B7" s="3"/>
      <c r="C7" s="3"/>
      <c r="D7" s="3"/>
      <c r="E7" s="3"/>
    </row>
    <row r="9" spans="2:11" ht="27" customHeight="1" x14ac:dyDescent="0.25">
      <c r="B9" s="20" t="s">
        <v>10</v>
      </c>
      <c r="C9" s="21" t="s">
        <v>0</v>
      </c>
      <c r="D9" s="21" t="s">
        <v>24</v>
      </c>
      <c r="E9" s="21" t="s">
        <v>1</v>
      </c>
      <c r="F9" s="21" t="s">
        <v>2</v>
      </c>
      <c r="G9" s="21" t="s">
        <v>3</v>
      </c>
      <c r="H9" s="21" t="s">
        <v>11</v>
      </c>
      <c r="I9" s="21" t="s">
        <v>25</v>
      </c>
      <c r="J9" s="21" t="s">
        <v>17</v>
      </c>
      <c r="K9" s="19"/>
    </row>
    <row r="10" spans="2:11" ht="48" customHeight="1" x14ac:dyDescent="0.2">
      <c r="B10" s="53">
        <v>43831</v>
      </c>
      <c r="C10" s="22">
        <v>0.22083333333333333</v>
      </c>
      <c r="D10" s="24">
        <v>14.5</v>
      </c>
      <c r="E10" s="63" t="s">
        <v>31</v>
      </c>
      <c r="F10" s="24"/>
      <c r="G10" s="24"/>
      <c r="H10" s="24">
        <v>1.5</v>
      </c>
      <c r="I10" s="26"/>
      <c r="J10" s="27" t="s">
        <v>5</v>
      </c>
      <c r="K10" s="3"/>
    </row>
    <row r="11" spans="2:11" ht="48" customHeight="1" x14ac:dyDescent="0.2">
      <c r="B11" s="53"/>
      <c r="C11" s="23">
        <v>0.37777777777777777</v>
      </c>
      <c r="D11" s="25">
        <v>5.2</v>
      </c>
      <c r="E11" s="25" t="s">
        <v>4</v>
      </c>
      <c r="F11" s="25">
        <v>150</v>
      </c>
      <c r="G11" s="25">
        <v>4</v>
      </c>
      <c r="H11" s="25">
        <v>4.25</v>
      </c>
      <c r="I11" s="28">
        <f>F11/H11</f>
        <v>35.294117647058826</v>
      </c>
      <c r="J11" s="29"/>
      <c r="K11" s="3"/>
    </row>
    <row r="12" spans="2:11" ht="48" customHeight="1" x14ac:dyDescent="0.2">
      <c r="B12" s="53"/>
      <c r="C12" s="23">
        <v>0.53125</v>
      </c>
      <c r="D12" s="25">
        <v>3.7</v>
      </c>
      <c r="E12" s="25" t="s">
        <v>6</v>
      </c>
      <c r="F12" s="25">
        <v>150</v>
      </c>
      <c r="G12" s="25">
        <v>8</v>
      </c>
      <c r="H12" s="25">
        <v>3.2</v>
      </c>
      <c r="I12" s="28">
        <f>F12/H12</f>
        <v>46.875</v>
      </c>
      <c r="J12" s="29"/>
      <c r="K12" s="3"/>
    </row>
    <row r="13" spans="2:11" ht="48" customHeight="1" x14ac:dyDescent="0.2">
      <c r="B13" s="53"/>
      <c r="C13" s="23">
        <v>0.72916666666666663</v>
      </c>
      <c r="D13" s="25"/>
      <c r="E13" s="62" t="s">
        <v>29</v>
      </c>
      <c r="F13" s="25">
        <v>60</v>
      </c>
      <c r="G13" s="25"/>
      <c r="H13" s="25"/>
      <c r="I13" s="28"/>
      <c r="J13" s="29" t="s">
        <v>7</v>
      </c>
      <c r="K13" s="3"/>
    </row>
    <row r="14" spans="2:11" ht="48" customHeight="1" x14ac:dyDescent="0.2">
      <c r="B14" s="53"/>
      <c r="C14" s="23">
        <v>0.76041666666666663</v>
      </c>
      <c r="D14" s="25">
        <v>11.5</v>
      </c>
      <c r="E14" s="25" t="s">
        <v>8</v>
      </c>
      <c r="F14" s="25"/>
      <c r="G14" s="25"/>
      <c r="H14" s="25"/>
      <c r="I14" s="28"/>
      <c r="J14" s="61" t="s">
        <v>28</v>
      </c>
      <c r="K14" s="3"/>
    </row>
    <row r="15" spans="2:11" ht="48" customHeight="1" x14ac:dyDescent="0.2">
      <c r="B15" s="53"/>
      <c r="C15" s="23">
        <v>0.80208333333333337</v>
      </c>
      <c r="D15" s="25">
        <v>3.7</v>
      </c>
      <c r="E15" s="62" t="s">
        <v>30</v>
      </c>
      <c r="F15" s="25">
        <v>20</v>
      </c>
      <c r="G15" s="25"/>
      <c r="H15" s="25"/>
      <c r="I15" s="28"/>
      <c r="J15" s="29"/>
      <c r="K15" s="3"/>
    </row>
    <row r="16" spans="2:11" ht="48" customHeight="1" x14ac:dyDescent="0.2">
      <c r="B16" s="53"/>
      <c r="C16" s="23">
        <v>0.86944444444444446</v>
      </c>
      <c r="D16" s="25">
        <v>3.9</v>
      </c>
      <c r="E16" s="25" t="s">
        <v>9</v>
      </c>
      <c r="F16" s="25">
        <v>150</v>
      </c>
      <c r="G16" s="25">
        <v>4</v>
      </c>
      <c r="H16" s="25">
        <v>3</v>
      </c>
      <c r="I16" s="28">
        <f>F16/(H16)</f>
        <v>50</v>
      </c>
      <c r="J16" s="29"/>
      <c r="K16" s="3"/>
    </row>
    <row r="17" spans="2:11" ht="48" customHeight="1" x14ac:dyDescent="0.2">
      <c r="B17" s="53"/>
      <c r="C17" s="23"/>
      <c r="D17" s="25"/>
      <c r="E17" s="25"/>
      <c r="F17" s="25"/>
      <c r="G17" s="25"/>
      <c r="H17" s="25"/>
      <c r="I17" s="28"/>
      <c r="J17" s="29"/>
      <c r="K17" s="3"/>
    </row>
    <row r="18" spans="2:11" ht="48" customHeight="1" x14ac:dyDescent="0.2">
      <c r="B18" s="53"/>
      <c r="C18" s="23"/>
      <c r="D18" s="25"/>
      <c r="E18" s="25"/>
      <c r="F18" s="25"/>
      <c r="G18" s="25"/>
      <c r="H18" s="25"/>
      <c r="I18" s="28"/>
      <c r="J18" s="29"/>
      <c r="K18" s="3"/>
    </row>
    <row r="19" spans="2:11" ht="48" customHeight="1" x14ac:dyDescent="0.2">
      <c r="B19" s="53"/>
      <c r="C19" s="23"/>
      <c r="D19" s="25"/>
      <c r="E19" s="25"/>
      <c r="F19" s="25"/>
      <c r="G19" s="25"/>
      <c r="H19" s="25"/>
      <c r="I19" s="28"/>
      <c r="J19" s="29"/>
      <c r="K19" s="3"/>
    </row>
    <row r="20" spans="2:11" ht="48" customHeight="1" x14ac:dyDescent="0.2">
      <c r="B20" s="53"/>
      <c r="C20" s="33"/>
      <c r="D20" s="30"/>
      <c r="E20" s="30"/>
      <c r="F20" s="30"/>
      <c r="G20" s="30"/>
      <c r="H20" s="30"/>
      <c r="I20" s="31"/>
      <c r="J20" s="32"/>
      <c r="K20" s="3"/>
    </row>
    <row r="21" spans="2:11" ht="48" customHeight="1" x14ac:dyDescent="0.2">
      <c r="B21" s="11"/>
      <c r="C21" s="12"/>
      <c r="D21" s="12"/>
      <c r="E21" s="12"/>
      <c r="F21" s="12"/>
      <c r="G21" s="12"/>
      <c r="H21" s="12"/>
      <c r="I21" s="13"/>
      <c r="J21" s="12"/>
      <c r="K21" s="3"/>
    </row>
    <row r="22" spans="2:11" ht="34" customHeight="1" x14ac:dyDescent="0.2">
      <c r="B22" s="9"/>
      <c r="C22" s="54" t="str">
        <f>IF(D$6="Pump", "Total Basal Insulin", "Long Acting Insulin Morning")</f>
        <v>Total Basal Insulin</v>
      </c>
      <c r="D22" s="54"/>
      <c r="E22" s="54"/>
      <c r="F22" s="54"/>
      <c r="G22" s="54"/>
      <c r="H22" s="34">
        <v>17.010000000000002</v>
      </c>
      <c r="I22" s="10"/>
      <c r="J22" s="9"/>
      <c r="K22" s="3"/>
    </row>
    <row r="23" spans="2:11" ht="29" customHeight="1" x14ac:dyDescent="0.25">
      <c r="B23" s="9"/>
      <c r="C23" s="54" t="str">
        <f>IF(D$6="Pump", "", "Long Acting Insulin Evening")</f>
        <v/>
      </c>
      <c r="D23" s="54"/>
      <c r="E23" s="54"/>
      <c r="F23" s="54"/>
      <c r="G23" s="54"/>
      <c r="H23" s="6"/>
      <c r="I23" s="10"/>
      <c r="J23" s="9"/>
      <c r="K23" s="3"/>
    </row>
    <row r="24" spans="2:11" ht="29" customHeight="1" x14ac:dyDescent="0.2">
      <c r="B24" s="9"/>
      <c r="C24" s="14"/>
      <c r="D24" s="14"/>
      <c r="E24" s="14"/>
      <c r="F24" s="14"/>
      <c r="G24" s="14"/>
      <c r="H24" s="9"/>
      <c r="I24" s="10"/>
      <c r="J24" s="9"/>
      <c r="K24" s="3"/>
    </row>
    <row r="25" spans="2:11" ht="48" customHeight="1" x14ac:dyDescent="0.2">
      <c r="B25" s="7"/>
      <c r="C25" s="15" t="s">
        <v>19</v>
      </c>
      <c r="D25" s="15"/>
      <c r="E25" s="15"/>
      <c r="F25" s="15" t="s">
        <v>20</v>
      </c>
      <c r="G25" s="15" t="s">
        <v>21</v>
      </c>
      <c r="H25" s="15" t="s">
        <v>22</v>
      </c>
      <c r="I25" s="8"/>
      <c r="J25" s="7"/>
    </row>
    <row r="26" spans="2:11" ht="48" customHeight="1" x14ac:dyDescent="0.2">
      <c r="B26" s="17"/>
      <c r="C26" s="16"/>
      <c r="D26" s="16"/>
      <c r="E26" s="16"/>
      <c r="F26" s="16">
        <f>SUM(F11:F16)</f>
        <v>530</v>
      </c>
      <c r="G26" s="16">
        <f>SUM(G11:G20)</f>
        <v>16</v>
      </c>
      <c r="H26" s="16">
        <f>SUM(H10:H23)</f>
        <v>28.96</v>
      </c>
      <c r="I26" s="18">
        <f>F26/H26</f>
        <v>18.30110497237569</v>
      </c>
      <c r="J26" s="16" t="s">
        <v>23</v>
      </c>
      <c r="K26" s="3"/>
    </row>
    <row r="29" spans="2:11" x14ac:dyDescent="0.2">
      <c r="C29" s="2"/>
    </row>
    <row r="30" spans="2:11" x14ac:dyDescent="0.2">
      <c r="D30" s="1"/>
    </row>
    <row r="31" spans="2:11" x14ac:dyDescent="0.2">
      <c r="D31" s="1"/>
    </row>
    <row r="32" spans="2:11" x14ac:dyDescent="0.2">
      <c r="D32" s="1"/>
    </row>
    <row r="33" spans="3:9" x14ac:dyDescent="0.2">
      <c r="D33" s="1"/>
    </row>
    <row r="34" spans="3:9" x14ac:dyDescent="0.2">
      <c r="D34" s="1"/>
    </row>
    <row r="36" spans="3:9" x14ac:dyDescent="0.2">
      <c r="C36" s="2"/>
    </row>
    <row r="37" spans="3:9" x14ac:dyDescent="0.2">
      <c r="D37" s="1"/>
    </row>
    <row r="38" spans="3:9" x14ac:dyDescent="0.2">
      <c r="D38" s="1"/>
    </row>
    <row r="39" spans="3:9" x14ac:dyDescent="0.2">
      <c r="D39" s="1"/>
    </row>
    <row r="48" spans="3:9" x14ac:dyDescent="0.2">
      <c r="I48" t="s">
        <v>18</v>
      </c>
    </row>
  </sheetData>
  <mergeCells count="5">
    <mergeCell ref="B10:B20"/>
    <mergeCell ref="C22:G22"/>
    <mergeCell ref="C23:G23"/>
    <mergeCell ref="B4:C4"/>
    <mergeCell ref="B6:C6"/>
  </mergeCells>
  <conditionalFormatting sqref="H23:H24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4:D5" xr:uid="{1553D861-A6D2-814E-BBF8-F54ACB9A8D2C}">
      <formula1>"mmols/L, mg/dL"</formula1>
    </dataValidation>
    <dataValidation type="list" allowBlank="1" showInputMessage="1" showErrorMessage="1" sqref="D6:D7" xr:uid="{1E6C4F80-9557-F14C-A88A-C0ACF8D87C20}">
      <formula1>"Injections, Pump"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E389-0AE2-AA4F-BF80-B1CDC6964F4B}">
  <dimension ref="B3:K50"/>
  <sheetViews>
    <sheetView showGridLines="0" topLeftCell="B1" workbookViewId="0">
      <selection activeCell="I12" sqref="I12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B4:C4"/>
    <mergeCell ref="B6:C6"/>
    <mergeCell ref="B12:B22"/>
    <mergeCell ref="C24:G24"/>
    <mergeCell ref="C25:G25"/>
    <mergeCell ref="B8:C8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6:D7 D9" xr:uid="{09854F0F-FFB8-1F4E-A4C9-1A94A2B5156D}">
      <formula1>"Injections, Pump"</formula1>
    </dataValidation>
    <dataValidation type="list" allowBlank="1" showInputMessage="1" showErrorMessage="1" sqref="D4:D5" xr:uid="{8C5ABC04-0297-8D42-9D64-550F44783CE2}">
      <formula1>"mmols/L, mg/dL"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2756-7659-0A43-B8BD-24A6B561CD73}">
  <dimension ref="B3:K50"/>
  <sheetViews>
    <sheetView showGridLines="0" workbookViewId="0">
      <selection activeCell="D13" sqref="D13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4:D5" xr:uid="{3743D0BF-3EF7-6F48-A092-9F06DA8A26A9}">
      <formula1>"mmols/L, mg/dL"</formula1>
    </dataValidation>
    <dataValidation type="list" allowBlank="1" showInputMessage="1" showErrorMessage="1" sqref="D6:D7 D9" xr:uid="{EBB927CE-46BF-0F41-8561-900E6582546B}">
      <formula1>"Injections, Pump"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DFAC-C084-D545-B020-F6D2491A027C}">
  <dimension ref="B3:K50"/>
  <sheetViews>
    <sheetView showGridLines="0" topLeftCell="A20" workbookViewId="0">
      <selection activeCell="I28" sqref="I28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6:D7 D9" xr:uid="{51DA9E34-1FF7-C94C-9230-3588002B74C3}">
      <formula1>"Injections, Pump"</formula1>
    </dataValidation>
    <dataValidation type="list" allowBlank="1" showInputMessage="1" showErrorMessage="1" sqref="D4:D5" xr:uid="{CC14EA31-DAC7-AD41-ADF2-F5181A77E32F}">
      <formula1>"mmols/L, mg/dL"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B842-1F2A-6A41-A718-D693121A3CDB}">
  <dimension ref="B3:K50"/>
  <sheetViews>
    <sheetView showGridLines="0" topLeftCell="A18" workbookViewId="0">
      <selection activeCell="I28" sqref="I28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4:D5" xr:uid="{E9210F54-4B6F-9748-970F-165C043B7512}">
      <formula1>"mmols/L, mg/dL"</formula1>
    </dataValidation>
    <dataValidation type="list" allowBlank="1" showInputMessage="1" showErrorMessage="1" sqref="D6:D7 D9" xr:uid="{708675E0-FD18-7D42-8809-A3E62D55418B}">
      <formula1>"Injections, Pump"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4BE7-0264-164D-BA02-989899AA9044}">
  <dimension ref="B3:K50"/>
  <sheetViews>
    <sheetView showGridLines="0" topLeftCell="A15" workbookViewId="0">
      <selection activeCell="I28" sqref="I28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6:D7 D9" xr:uid="{A2DBEB7C-4A17-354A-8FF3-6D66F1A14B54}">
      <formula1>"Injections, Pump"</formula1>
    </dataValidation>
    <dataValidation type="list" allowBlank="1" showInputMessage="1" showErrorMessage="1" sqref="D4:D5" xr:uid="{D2C3DCF6-84B1-414A-BAD7-E6F5878CE348}">
      <formula1>"mmols/L, mg/dL"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4BBC-D601-9A45-AA3D-6E2CD3A0B815}">
  <dimension ref="B3:K50"/>
  <sheetViews>
    <sheetView showGridLines="0" topLeftCell="A17" workbookViewId="0">
      <selection activeCell="I28" sqref="I28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4:D5" xr:uid="{A966EAE5-359B-0B44-B3A9-BE346DC1FE11}">
      <formula1>"mmols/L, mg/dL"</formula1>
    </dataValidation>
    <dataValidation type="list" allowBlank="1" showInputMessage="1" showErrorMessage="1" sqref="D6:D7 D9" xr:uid="{64705D46-2A14-2441-A182-AD1D46A2E758}">
      <formula1>"Injections, Pump"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DEEA-343E-E843-B485-B6CF39FC5F12}">
  <dimension ref="B3:K50"/>
  <sheetViews>
    <sheetView showGridLines="0" topLeftCell="A17" workbookViewId="0">
      <selection activeCell="I28" sqref="I28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3" spans="2:11" x14ac:dyDescent="0.2">
      <c r="B3" s="37"/>
      <c r="C3" s="37"/>
      <c r="D3" s="37"/>
      <c r="E3" s="37"/>
    </row>
    <row r="4" spans="2:11" ht="21" x14ac:dyDescent="0.25">
      <c r="B4" s="56" t="s">
        <v>16</v>
      </c>
      <c r="C4" s="56"/>
      <c r="D4" s="6"/>
      <c r="E4" s="40" t="s">
        <v>15</v>
      </c>
    </row>
    <row r="5" spans="2:11" ht="21" x14ac:dyDescent="0.25">
      <c r="B5" s="37"/>
      <c r="C5" s="38"/>
      <c r="D5" s="38"/>
      <c r="E5" s="37"/>
    </row>
    <row r="6" spans="2:11" ht="21" x14ac:dyDescent="0.25">
      <c r="B6" s="56" t="s">
        <v>13</v>
      </c>
      <c r="C6" s="56"/>
      <c r="D6" s="6"/>
      <c r="E6" s="37"/>
    </row>
    <row r="7" spans="2:11" ht="21" x14ac:dyDescent="0.25">
      <c r="B7" s="39"/>
      <c r="C7" s="39"/>
      <c r="D7" s="38"/>
      <c r="E7" s="37"/>
    </row>
    <row r="8" spans="2:11" ht="21" x14ac:dyDescent="0.25">
      <c r="B8" s="56" t="s">
        <v>10</v>
      </c>
      <c r="C8" s="56"/>
      <c r="D8" s="36"/>
      <c r="E8" s="37"/>
      <c r="F8" s="35"/>
    </row>
    <row r="9" spans="2:11" x14ac:dyDescent="0.2">
      <c r="B9" s="37"/>
      <c r="C9" s="37"/>
      <c r="D9" s="37"/>
      <c r="E9" s="37"/>
    </row>
    <row r="11" spans="2:11" ht="27" customHeight="1" x14ac:dyDescent="0.25">
      <c r="B11" s="41" t="s">
        <v>10</v>
      </c>
      <c r="C11" s="42" t="s">
        <v>0</v>
      </c>
      <c r="D11" s="42" t="s">
        <v>24</v>
      </c>
      <c r="E11" s="42" t="s">
        <v>1</v>
      </c>
      <c r="F11" s="42" t="s">
        <v>2</v>
      </c>
      <c r="G11" s="42" t="s">
        <v>3</v>
      </c>
      <c r="H11" s="42" t="s">
        <v>11</v>
      </c>
      <c r="I11" s="42" t="s">
        <v>25</v>
      </c>
      <c r="J11" s="42" t="s">
        <v>17</v>
      </c>
      <c r="K11" s="43"/>
    </row>
    <row r="12" spans="2:11" ht="48" customHeight="1" x14ac:dyDescent="0.2">
      <c r="B12" s="57" t="str">
        <f>IF(D8="","Please Enter The Date In Cell D8",D8)</f>
        <v>Please Enter The Date In Cell D8</v>
      </c>
      <c r="C12" s="22"/>
      <c r="D12" s="24"/>
      <c r="E12" s="24"/>
      <c r="F12" s="24"/>
      <c r="G12" s="24"/>
      <c r="H12" s="24"/>
      <c r="I12" s="28" t="str">
        <f>IF(ISERROR(F12/H12),"",F12/H12)</f>
        <v/>
      </c>
      <c r="J12" s="27"/>
      <c r="K12" s="37"/>
    </row>
    <row r="13" spans="2:11" ht="48" customHeight="1" x14ac:dyDescent="0.2">
      <c r="B13" s="57"/>
      <c r="C13" s="23"/>
      <c r="D13" s="25"/>
      <c r="E13" s="25"/>
      <c r="F13" s="25"/>
      <c r="G13" s="25"/>
      <c r="H13" s="25"/>
      <c r="I13" s="28" t="str">
        <f>IF(ISERROR(F13/H13),"",F13/H13)</f>
        <v/>
      </c>
      <c r="J13" s="29"/>
      <c r="K13" s="37"/>
    </row>
    <row r="14" spans="2:11" ht="48" customHeight="1" x14ac:dyDescent="0.2">
      <c r="B14" s="57"/>
      <c r="C14" s="23"/>
      <c r="D14" s="25"/>
      <c r="E14" s="25"/>
      <c r="F14" s="25"/>
      <c r="G14" s="25"/>
      <c r="H14" s="25"/>
      <c r="I14" s="28" t="str">
        <f>IF(ISERROR(F14/H14),"",F14/H14)</f>
        <v/>
      </c>
      <c r="J14" s="29"/>
      <c r="K14" s="37"/>
    </row>
    <row r="15" spans="2:11" ht="48" customHeight="1" x14ac:dyDescent="0.2">
      <c r="B15" s="57"/>
      <c r="C15" s="23"/>
      <c r="D15" s="25"/>
      <c r="E15" s="25"/>
      <c r="F15" s="25"/>
      <c r="G15" s="25"/>
      <c r="H15" s="25"/>
      <c r="I15" s="28" t="str">
        <f>IF(ISERROR(F15/H15),"",F15/H15)</f>
        <v/>
      </c>
      <c r="J15" s="29"/>
      <c r="K15" s="37"/>
    </row>
    <row r="16" spans="2:11" ht="48" customHeight="1" x14ac:dyDescent="0.2">
      <c r="B16" s="57"/>
      <c r="C16" s="23"/>
      <c r="D16" s="25"/>
      <c r="E16" s="25"/>
      <c r="F16" s="25"/>
      <c r="G16" s="25"/>
      <c r="H16" s="25"/>
      <c r="I16" s="28" t="str">
        <f>IF(ISERROR(F16/H16),"",F16/H16)</f>
        <v/>
      </c>
      <c r="J16" s="29"/>
      <c r="K16" s="37"/>
    </row>
    <row r="17" spans="2:11" ht="48" customHeight="1" x14ac:dyDescent="0.2">
      <c r="B17" s="57"/>
      <c r="C17" s="23"/>
      <c r="D17" s="25"/>
      <c r="E17" s="25"/>
      <c r="F17" s="25"/>
      <c r="G17" s="25"/>
      <c r="H17" s="25"/>
      <c r="I17" s="28" t="str">
        <f>IF(ISERROR(F17/H17),"",F17/H17)</f>
        <v/>
      </c>
      <c r="J17" s="29"/>
      <c r="K17" s="37"/>
    </row>
    <row r="18" spans="2:11" ht="48" customHeight="1" x14ac:dyDescent="0.2">
      <c r="B18" s="57"/>
      <c r="C18" s="23"/>
      <c r="D18" s="25"/>
      <c r="E18" s="25"/>
      <c r="F18" s="25"/>
      <c r="G18" s="25"/>
      <c r="H18" s="25"/>
      <c r="I18" s="28" t="str">
        <f>IF(ISERROR(F18/H18),"",F18/H18)</f>
        <v/>
      </c>
      <c r="J18" s="29"/>
      <c r="K18" s="37"/>
    </row>
    <row r="19" spans="2:11" ht="48" customHeight="1" x14ac:dyDescent="0.2">
      <c r="B19" s="57"/>
      <c r="C19" s="23"/>
      <c r="D19" s="25"/>
      <c r="E19" s="25"/>
      <c r="F19" s="25"/>
      <c r="G19" s="25"/>
      <c r="H19" s="25"/>
      <c r="I19" s="28" t="str">
        <f>IF(ISERROR(F19/H19),"",F19/H19)</f>
        <v/>
      </c>
      <c r="J19" s="29"/>
      <c r="K19" s="37"/>
    </row>
    <row r="20" spans="2:11" ht="48" customHeight="1" x14ac:dyDescent="0.2">
      <c r="B20" s="57"/>
      <c r="C20" s="23"/>
      <c r="D20" s="25"/>
      <c r="E20" s="25"/>
      <c r="F20" s="25"/>
      <c r="G20" s="25"/>
      <c r="H20" s="25"/>
      <c r="I20" s="28" t="str">
        <f>IF(ISERROR(F20/H20),"",F20/H20)</f>
        <v/>
      </c>
      <c r="J20" s="29"/>
      <c r="K20" s="37"/>
    </row>
    <row r="21" spans="2:11" ht="48" customHeight="1" x14ac:dyDescent="0.2">
      <c r="B21" s="57"/>
      <c r="C21" s="23"/>
      <c r="D21" s="25"/>
      <c r="E21" s="25"/>
      <c r="F21" s="25"/>
      <c r="G21" s="25"/>
      <c r="H21" s="25"/>
      <c r="I21" s="28" t="str">
        <f>IF(ISERROR(F21/H21),"",F21/H21)</f>
        <v/>
      </c>
      <c r="J21" s="29"/>
      <c r="K21" s="37"/>
    </row>
    <row r="22" spans="2:11" ht="48" customHeight="1" x14ac:dyDescent="0.2">
      <c r="B22" s="57"/>
      <c r="C22" s="33"/>
      <c r="D22" s="30"/>
      <c r="E22" s="30"/>
      <c r="F22" s="30"/>
      <c r="G22" s="30"/>
      <c r="H22" s="30"/>
      <c r="I22" s="28" t="str">
        <f>IF(ISERROR(F22/H22),"",F22/H22)</f>
        <v/>
      </c>
      <c r="J22" s="32"/>
      <c r="K22" s="37"/>
    </row>
    <row r="23" spans="2:11" ht="48" customHeight="1" x14ac:dyDescent="0.2">
      <c r="B23" s="44"/>
      <c r="C23" s="45"/>
      <c r="D23" s="45"/>
      <c r="E23" s="45"/>
      <c r="F23" s="45"/>
      <c r="G23" s="45"/>
      <c r="H23" s="45"/>
      <c r="I23" s="46"/>
      <c r="J23" s="45"/>
      <c r="K23" s="37"/>
    </row>
    <row r="24" spans="2:11" ht="34" customHeight="1" x14ac:dyDescent="0.2">
      <c r="B24" s="47"/>
      <c r="C24" s="58" t="str">
        <f>IF(D$6="Pump", "Total Basal Insulin", "Long Acting Insulin Morning")</f>
        <v>Long Acting Insulin Morning</v>
      </c>
      <c r="D24" s="58"/>
      <c r="E24" s="58"/>
      <c r="F24" s="58"/>
      <c r="G24" s="58"/>
      <c r="H24" s="34"/>
      <c r="I24" s="49"/>
      <c r="J24" s="47"/>
      <c r="K24" s="37"/>
    </row>
    <row r="25" spans="2:11" ht="29" customHeight="1" x14ac:dyDescent="0.25">
      <c r="B25" s="47"/>
      <c r="C25" s="58" t="str">
        <f>IF(D$6="Pump", "", "Long Acting Insulin Evening")</f>
        <v>Long Acting Insulin Evening</v>
      </c>
      <c r="D25" s="58"/>
      <c r="E25" s="58"/>
      <c r="F25" s="58"/>
      <c r="G25" s="58"/>
      <c r="H25" s="6"/>
      <c r="I25" s="49"/>
      <c r="J25" s="47"/>
      <c r="K25" s="37"/>
    </row>
    <row r="26" spans="2:11" ht="29" customHeight="1" x14ac:dyDescent="0.2">
      <c r="B26" s="47"/>
      <c r="C26" s="50"/>
      <c r="D26" s="50"/>
      <c r="E26" s="50"/>
      <c r="F26" s="50"/>
      <c r="G26" s="50"/>
      <c r="H26" s="47"/>
      <c r="I26" s="49"/>
      <c r="J26" s="47"/>
      <c r="K26" s="37"/>
    </row>
    <row r="27" spans="2:11" ht="48" customHeight="1" x14ac:dyDescent="0.2">
      <c r="B27" s="7"/>
      <c r="C27" s="15" t="s">
        <v>19</v>
      </c>
      <c r="D27" s="15"/>
      <c r="E27" s="15"/>
      <c r="F27" s="15" t="s">
        <v>20</v>
      </c>
      <c r="G27" s="15" t="s">
        <v>21</v>
      </c>
      <c r="H27" s="15" t="s">
        <v>22</v>
      </c>
      <c r="I27" s="8"/>
      <c r="J27" s="7"/>
    </row>
    <row r="28" spans="2:11" ht="48" customHeight="1" x14ac:dyDescent="0.2">
      <c r="B28" s="51"/>
      <c r="C28" s="48"/>
      <c r="D28" s="48"/>
      <c r="E28" s="48"/>
      <c r="F28" s="48">
        <f>SUM(F12:F22)</f>
        <v>0</v>
      </c>
      <c r="G28" s="48">
        <f>SUM(G12:G22)</f>
        <v>0</v>
      </c>
      <c r="H28" s="48">
        <f>SUM(H12:H25)</f>
        <v>0</v>
      </c>
      <c r="I28" s="60" t="str">
        <f>IF(ISERROR(F28/H28),"",F28/H28)</f>
        <v/>
      </c>
      <c r="J28" s="48" t="s">
        <v>23</v>
      </c>
      <c r="K28" s="37"/>
    </row>
    <row r="31" spans="2:11" x14ac:dyDescent="0.2">
      <c r="C31" s="2"/>
    </row>
    <row r="32" spans="2:11" x14ac:dyDescent="0.2">
      <c r="D32" s="1"/>
    </row>
    <row r="33" spans="3:4" x14ac:dyDescent="0.2">
      <c r="D33" s="1"/>
    </row>
    <row r="34" spans="3:4" x14ac:dyDescent="0.2">
      <c r="D34" s="1"/>
    </row>
    <row r="35" spans="3:4" x14ac:dyDescent="0.2">
      <c r="D35" s="1"/>
    </row>
    <row r="36" spans="3:4" x14ac:dyDescent="0.2">
      <c r="D36" s="1"/>
    </row>
    <row r="38" spans="3:4" x14ac:dyDescent="0.2">
      <c r="C38" s="2"/>
    </row>
    <row r="39" spans="3:4" x14ac:dyDescent="0.2">
      <c r="D39" s="1"/>
    </row>
    <row r="40" spans="3:4" x14ac:dyDescent="0.2">
      <c r="D40" s="1"/>
    </row>
    <row r="41" spans="3:4" x14ac:dyDescent="0.2">
      <c r="D41" s="1"/>
    </row>
    <row r="50" spans="9:9" x14ac:dyDescent="0.2">
      <c r="I50" t="s">
        <v>18</v>
      </c>
    </row>
  </sheetData>
  <mergeCells count="6">
    <mergeCell ref="C25:G25"/>
    <mergeCell ref="B4:C4"/>
    <mergeCell ref="B6:C6"/>
    <mergeCell ref="B8:C8"/>
    <mergeCell ref="B12:B22"/>
    <mergeCell ref="C24:G24"/>
  </mergeCells>
  <conditionalFormatting sqref="H25:H26">
    <cfRule type="colorScale" priority="1">
      <colorScale>
        <cfvo type="formula" val="$D$6=&quot;Injections&quot;"/>
        <cfvo type="formula" val="$D$6=&quot;Pump&quot;"/>
        <color theme="0"/>
        <color theme="2"/>
      </colorScale>
    </cfRule>
  </conditionalFormatting>
  <dataValidations count="2">
    <dataValidation type="list" allowBlank="1" showInputMessage="1" showErrorMessage="1" sqref="D6:D7 D9" xr:uid="{20C82E49-09B6-554F-8768-A22EB1AB2FB3}">
      <formula1>"Injections, Pump"</formula1>
    </dataValidation>
    <dataValidation type="list" allowBlank="1" showInputMessage="1" showErrorMessage="1" sqref="D4:D5" xr:uid="{7306F9BE-2BBB-F14D-8B44-619EBB6BFD4A}">
      <formula1>"mmols/L, mg/dL"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B7C6-E1DD-AD44-8F2C-AA4B54ADC54D}">
  <dimension ref="B8:K35"/>
  <sheetViews>
    <sheetView showGridLines="0" workbookViewId="0">
      <selection activeCell="D19" sqref="D19"/>
    </sheetView>
  </sheetViews>
  <sheetFormatPr baseColWidth="10" defaultColWidth="8.83203125" defaultRowHeight="15" x14ac:dyDescent="0.2"/>
  <cols>
    <col min="2" max="2" width="16" customWidth="1"/>
    <col min="3" max="3" width="31.83203125" customWidth="1"/>
    <col min="4" max="4" width="24.1640625" customWidth="1"/>
    <col min="5" max="5" width="28.83203125" customWidth="1"/>
    <col min="6" max="6" width="11.83203125" customWidth="1"/>
    <col min="7" max="7" width="11.1640625" customWidth="1"/>
    <col min="8" max="8" width="19.83203125" customWidth="1"/>
    <col min="9" max="9" width="22.6640625" customWidth="1"/>
    <col min="10" max="10" width="66.1640625" customWidth="1"/>
    <col min="11" max="11" width="4" customWidth="1"/>
  </cols>
  <sheetData>
    <row r="8" spans="2:11" x14ac:dyDescent="0.2">
      <c r="B8" s="35"/>
    </row>
    <row r="9" spans="2:11" ht="21" x14ac:dyDescent="0.2">
      <c r="B9" s="59" t="s">
        <v>26</v>
      </c>
      <c r="C9" s="59"/>
      <c r="D9" s="59"/>
      <c r="E9" s="59"/>
      <c r="F9" s="59"/>
      <c r="G9" s="59"/>
      <c r="H9" s="59"/>
    </row>
    <row r="12" spans="2:11" ht="27" customHeight="1" x14ac:dyDescent="0.2">
      <c r="B12" s="7"/>
      <c r="C12" s="15" t="s">
        <v>19</v>
      </c>
      <c r="D12" s="15"/>
      <c r="E12" s="15"/>
      <c r="F12" s="15" t="s">
        <v>20</v>
      </c>
      <c r="G12" s="15" t="s">
        <v>21</v>
      </c>
      <c r="H12" s="15" t="s">
        <v>22</v>
      </c>
      <c r="I12" s="8"/>
      <c r="J12" s="7"/>
    </row>
    <row r="13" spans="2:11" ht="48" customHeight="1" x14ac:dyDescent="0.2">
      <c r="B13" s="51"/>
      <c r="C13" s="48"/>
      <c r="D13" s="48"/>
      <c r="E13" s="48"/>
      <c r="F13" s="48">
        <f>SUM('Day 1'!F28+'Day 2'!F28+'Day 3'!F28+'Day 4'!F28+'Day 5'!F28+'Day 6'!F28+'Day 7'!F28)</f>
        <v>0</v>
      </c>
      <c r="G13" s="48">
        <f>SUM('Day 1'!G28+'Day 2'!G28+'Day 3'!G28+'Day 4'!G28+'Day 5'!G28+'Day 6'!G28+'Day 7'!G28)</f>
        <v>0</v>
      </c>
      <c r="H13" s="48">
        <f>SUM('Day 1'!H28+'Day 2'!H28+'Day 3'!H28+'Day 4'!H28+'Day 5'!H28+'Day 6'!H28+'Day 7'!H28)</f>
        <v>0</v>
      </c>
      <c r="I13" s="52" t="str">
        <f>IF(F13=0,"",F13/H13)</f>
        <v/>
      </c>
      <c r="J13" s="48" t="s">
        <v>27</v>
      </c>
      <c r="K13" s="37"/>
    </row>
    <row r="14" spans="2:11" ht="48" customHeight="1" x14ac:dyDescent="0.2"/>
    <row r="15" spans="2:11" ht="48" customHeight="1" x14ac:dyDescent="0.2"/>
    <row r="16" spans="2:11" ht="48" customHeight="1" x14ac:dyDescent="0.2">
      <c r="C16" s="2"/>
    </row>
    <row r="17" spans="3:4" ht="48" customHeight="1" x14ac:dyDescent="0.2">
      <c r="D17" s="1"/>
    </row>
    <row r="18" spans="3:4" ht="48" customHeight="1" x14ac:dyDescent="0.2">
      <c r="D18" s="1"/>
    </row>
    <row r="19" spans="3:4" ht="48" customHeight="1" x14ac:dyDescent="0.2">
      <c r="D19" s="1"/>
    </row>
    <row r="20" spans="3:4" ht="48" customHeight="1" x14ac:dyDescent="0.2">
      <c r="D20" s="1"/>
    </row>
    <row r="21" spans="3:4" ht="48" customHeight="1" x14ac:dyDescent="0.2">
      <c r="D21" s="1"/>
    </row>
    <row r="22" spans="3:4" ht="48" customHeight="1" x14ac:dyDescent="0.2"/>
    <row r="23" spans="3:4" ht="48" customHeight="1" x14ac:dyDescent="0.2">
      <c r="C23" s="2"/>
    </row>
    <row r="24" spans="3:4" ht="48" customHeight="1" x14ac:dyDescent="0.2">
      <c r="D24" s="1"/>
    </row>
    <row r="25" spans="3:4" ht="34" customHeight="1" x14ac:dyDescent="0.2">
      <c r="D25" s="1"/>
    </row>
    <row r="26" spans="3:4" ht="29" customHeight="1" x14ac:dyDescent="0.2">
      <c r="D26" s="1"/>
    </row>
    <row r="27" spans="3:4" ht="29" customHeight="1" x14ac:dyDescent="0.2"/>
    <row r="28" spans="3:4" ht="48" customHeight="1" x14ac:dyDescent="0.2"/>
    <row r="29" spans="3:4" ht="48" customHeight="1" x14ac:dyDescent="0.2"/>
    <row r="35" spans="9:9" x14ac:dyDescent="0.2">
      <c r="I35" t="s">
        <v>18</v>
      </c>
    </row>
  </sheetData>
  <mergeCells count="1"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 Data</vt:lpstr>
      <vt:lpstr>Day 1</vt:lpstr>
      <vt:lpstr>Day 2</vt:lpstr>
      <vt:lpstr>Day 3</vt:lpstr>
      <vt:lpstr>Day 4</vt:lpstr>
      <vt:lpstr>Day 5</vt:lpstr>
      <vt:lpstr>Day 6</vt:lpstr>
      <vt:lpstr>Day 7</vt:lpstr>
      <vt:lpstr>Summary</vt:lpstr>
    </vt:vector>
  </TitlesOfParts>
  <Company>EDF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Coker Paul</dc:creator>
  <cp:lastModifiedBy>Paul Coker</cp:lastModifiedBy>
  <dcterms:created xsi:type="dcterms:W3CDTF">2017-01-03T13:39:33Z</dcterms:created>
  <dcterms:modified xsi:type="dcterms:W3CDTF">2020-10-27T17:26:52Z</dcterms:modified>
</cp:coreProperties>
</file>